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" yWindow="458" windowWidth="25440" windowHeight="14318" activeTab="0"/>
  </bookViews>
  <sheets>
    <sheet name="passation CP-CE1" sheetId="1" r:id="rId1"/>
    <sheet name="analyse CP-CE1" sheetId="2" r:id="rId2"/>
    <sheet name="sources textes CP-CE1" sheetId="3" r:id="rId3"/>
  </sheets>
  <definedNames>
    <definedName name="_xlnm.Print_Area" localSheetId="1">'analyse CP-CE1'!$A$1:$G$46</definedName>
    <definedName name="_xlnm.Print_Area" localSheetId="0">'passation CP-CE1'!$A$1:$I$53</definedName>
  </definedNames>
  <calcPr fullCalcOnLoad="1"/>
</workbook>
</file>

<file path=xl/sharedStrings.xml><?xml version="1.0" encoding="utf-8"?>
<sst xmlns="http://schemas.openxmlformats.org/spreadsheetml/2006/main" count="96" uniqueCount="49">
  <si>
    <t>source :</t>
  </si>
  <si>
    <t xml:space="preserve">https://edu1d.ac-toulouse.fr/politique-educative-31/ien31-fronton/2020/04/23/des-textes-pour-travailler-la-fluence-au-cycle-2/#/ </t>
  </si>
  <si>
    <t xml:space="preserve">niveau </t>
  </si>
  <si>
    <t>CP ou CE1 en difficulté</t>
  </si>
  <si>
    <t>Pour les textes du niveau CP-CE1</t>
  </si>
  <si>
    <t>Texte 1</t>
  </si>
  <si>
    <t>1e lecture</t>
  </si>
  <si>
    <t>nb de mots lus 
en 1 minute</t>
  </si>
  <si>
    <t>nb de mots erronés
en 1 minute</t>
  </si>
  <si>
    <t>2e lecture</t>
  </si>
  <si>
    <t>3e lecture</t>
  </si>
  <si>
    <t>4e lecture</t>
  </si>
  <si>
    <t>5e lecture</t>
  </si>
  <si>
    <t>6e lecture</t>
  </si>
  <si>
    <t>conversion 
min -&gt; décimal</t>
  </si>
  <si>
    <t>(NB : garder les formules pour obtenir des calculs rapides)</t>
  </si>
  <si>
    <t>vitesse de lecture 
(total mots du texte /minute)</t>
  </si>
  <si>
    <t>Texte 2</t>
  </si>
  <si>
    <t>Texte 3</t>
  </si>
  <si>
    <t>Texte 4</t>
  </si>
  <si>
    <t>Précision : nb de mots corrects lus en 1 minute</t>
  </si>
  <si>
    <t>Vitesse de lecture (total mots du texte /minute)</t>
  </si>
  <si>
    <t>Les textes sont aussi disponibles en noir et blanc. D'autres textes sont disponibles à cette adresse.</t>
  </si>
  <si>
    <t>nb mots du texte</t>
  </si>
  <si>
    <t>date</t>
  </si>
  <si>
    <t>précision : nb de mots corrects lus en 1 minute</t>
  </si>
  <si>
    <t>Objectifs :</t>
  </si>
  <si>
    <t>Procédure :</t>
  </si>
  <si>
    <t>6e mesure prise par l'orthophoniste à l'issue des entraînements.</t>
  </si>
  <si>
    <t>temps de lecture pour le texte total 
(en hh:min:sec)</t>
  </si>
  <si>
    <t>texte 1</t>
  </si>
  <si>
    <t>texte 2</t>
  </si>
  <si>
    <t>texte 3</t>
  </si>
  <si>
    <t>texte 4</t>
  </si>
  <si>
    <t>précision : % mots corrects en 1 minute</t>
  </si>
  <si>
    <t>Précision 1e lecture</t>
  </si>
  <si>
    <t>Précision 6e lecture</t>
  </si>
  <si>
    <t>améliorer la vitesse et la précision en lecture de textes à haute voix (niveau CP-CE1)</t>
  </si>
  <si>
    <t>L'orthophoniste fait une lecture à voix haute du texte pour le présenter.</t>
  </si>
  <si>
    <t>Conseil : enregistrer</t>
  </si>
  <si>
    <t>Puis à la 1e lecture de l'enfant : l'orthophoniste chronomètre le temps total de lecture et note les oublis/erreurs pendant la 1e minute.</t>
  </si>
  <si>
    <t>A l'issue de cette lecture : repérage des mots-outils et des mots difficiles (couleur, définition...) avec l'enfant.</t>
  </si>
  <si>
    <t>Vitesse 1e lecture</t>
  </si>
  <si>
    <t>Vitesse 6e lecture</t>
  </si>
  <si>
    <t>nb de mots omis / erronés
en 1 minute</t>
  </si>
  <si>
    <r>
      <rPr>
        <b/>
        <sz val="14"/>
        <color indexed="8"/>
        <rFont val="Calibri"/>
        <family val="2"/>
      </rPr>
      <t xml:space="preserve">Exemple n°1 d'Outcome : </t>
    </r>
    <r>
      <rPr>
        <sz val="14"/>
        <color indexed="8"/>
        <rFont val="Calibri"/>
        <family val="2"/>
      </rPr>
      <t xml:space="preserve">L'enfant lira à haute-voix (A) un texte de 90 à 100 mots (B) avec une </t>
    </r>
    <r>
      <rPr>
        <b/>
        <sz val="14"/>
        <color indexed="8"/>
        <rFont val="Calibri"/>
        <family val="2"/>
      </rPr>
      <t>précision</t>
    </r>
    <r>
      <rPr>
        <sz val="14"/>
        <color indexed="8"/>
        <rFont val="Calibri"/>
        <family val="2"/>
      </rPr>
      <t xml:space="preserve"> (C) qui s'améliorera de 30% au bout de 6 entraînements (D).</t>
    </r>
  </si>
  <si>
    <r>
      <rPr>
        <b/>
        <sz val="14"/>
        <color indexed="8"/>
        <rFont val="Calibri"/>
        <family val="2"/>
      </rPr>
      <t xml:space="preserve">Exemple n°2 d'Outcome : </t>
    </r>
    <r>
      <rPr>
        <sz val="14"/>
        <color indexed="8"/>
        <rFont val="Calibri"/>
        <family val="2"/>
      </rPr>
      <t xml:space="preserve">L'enfant lira à haute-voix (A) un texte de 90 à 100 mots (B) avec une </t>
    </r>
    <r>
      <rPr>
        <b/>
        <sz val="14"/>
        <color indexed="8"/>
        <rFont val="Calibri"/>
        <family val="2"/>
      </rPr>
      <t>vitesse</t>
    </r>
    <r>
      <rPr>
        <sz val="14"/>
        <color indexed="8"/>
        <rFont val="Calibri"/>
        <family val="2"/>
      </rPr>
      <t xml:space="preserve"> (C) qui s'améliorera de 30% au bout de 6 entraînements (D).</t>
    </r>
  </si>
  <si>
    <t>exemples de mesures en rouge, à remplacer par vos mesures</t>
  </si>
  <si>
    <t>Entraînements et mesures 2, 3, 4, 5 en séance ou à la maison (expliciter la prise de mesure aux parents).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</si>
</sst>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mm:ss.0;@"/>
    <numFmt numFmtId="176" formatCode="h:mm:ss;@"/>
    <numFmt numFmtId="177" formatCode="0.000"/>
    <numFmt numFmtId="178" formatCode="0.0"/>
    <numFmt numFmtId="179" formatCode="[$-40C]dddd\ d\ mmmm\ yyyy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4"/>
      <color indexed="30"/>
      <name val="Calibri"/>
      <family val="2"/>
    </font>
    <font>
      <b/>
      <u val="single"/>
      <sz val="14"/>
      <color indexed="8"/>
      <name val="Calibri"/>
      <family val="2"/>
    </font>
    <font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.55"/>
      <color indexed="6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44" applyAlignment="1">
      <alignment/>
    </xf>
    <xf numFmtId="0" fontId="50" fillId="0" borderId="0" xfId="0" applyFont="1" applyAlignment="1">
      <alignment/>
    </xf>
    <xf numFmtId="0" fontId="51" fillId="0" borderId="0" xfId="44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8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3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center" wrapText="1"/>
    </xf>
    <xf numFmtId="2" fontId="48" fillId="5" borderId="10" xfId="0" applyNumberFormat="1" applyFont="1" applyFill="1" applyBorder="1" applyAlignment="1">
      <alignment horizontal="center" vertical="center"/>
    </xf>
    <xf numFmtId="0" fontId="48" fillId="5" borderId="12" xfId="0" applyFont="1" applyFill="1" applyBorder="1" applyAlignment="1">
      <alignment horizontal="center" vertical="center" wrapText="1"/>
    </xf>
    <xf numFmtId="2" fontId="48" fillId="5" borderId="12" xfId="0" applyNumberFormat="1" applyFont="1" applyFill="1" applyBorder="1" applyAlignment="1">
      <alignment horizontal="center" vertical="center"/>
    </xf>
    <xf numFmtId="9" fontId="0" fillId="0" borderId="10" xfId="52" applyFont="1" applyBorder="1" applyAlignment="1">
      <alignment horizontal="center" vertical="center"/>
    </xf>
    <xf numFmtId="0" fontId="50" fillId="5" borderId="0" xfId="0" applyFont="1" applyFill="1" applyAlignment="1">
      <alignment/>
    </xf>
    <xf numFmtId="0" fontId="48" fillId="0" borderId="0" xfId="0" applyFont="1" applyFill="1" applyBorder="1" applyAlignment="1">
      <alignment vertical="center" wrapText="1"/>
    </xf>
    <xf numFmtId="9" fontId="48" fillId="5" borderId="10" xfId="52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76" fontId="33" fillId="0" borderId="14" xfId="0" applyNumberFormat="1" applyFont="1" applyBorder="1" applyAlignment="1">
      <alignment horizontal="center" vertical="center"/>
    </xf>
    <xf numFmtId="0" fontId="48" fillId="5" borderId="12" xfId="0" applyFont="1" applyFill="1" applyBorder="1" applyAlignment="1">
      <alignment horizontal="center" wrapText="1"/>
    </xf>
    <xf numFmtId="9" fontId="48" fillId="5" borderId="15" xfId="52" applyFont="1" applyFill="1" applyBorder="1" applyAlignment="1">
      <alignment horizontal="center" vertical="center" wrapText="1"/>
    </xf>
    <xf numFmtId="9" fontId="48" fillId="5" borderId="16" xfId="52" applyFont="1" applyFill="1" applyBorder="1" applyAlignment="1">
      <alignment horizontal="center" vertical="center" wrapText="1"/>
    </xf>
    <xf numFmtId="9" fontId="48" fillId="5" borderId="12" xfId="52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48" fillId="5" borderId="15" xfId="0" applyNumberFormat="1" applyFont="1" applyFill="1" applyBorder="1" applyAlignment="1">
      <alignment horizontal="center" vertical="center"/>
    </xf>
    <xf numFmtId="2" fontId="48" fillId="5" borderId="16" xfId="0" applyNumberFormat="1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2" fontId="0" fillId="0" borderId="10" xfId="5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0" fontId="48" fillId="5" borderId="15" xfId="0" applyFont="1" applyFill="1" applyBorder="1" applyAlignment="1">
      <alignment horizontal="center" vertical="center" wrapText="1"/>
    </xf>
    <xf numFmtId="0" fontId="48" fillId="5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50" fillId="7" borderId="17" xfId="0" applyFont="1" applyFill="1" applyBorder="1" applyAlignment="1">
      <alignment horizontal="center" vertical="center"/>
    </xf>
    <xf numFmtId="0" fontId="50" fillId="7" borderId="18" xfId="0" applyFont="1" applyFill="1" applyBorder="1" applyAlignment="1">
      <alignment horizontal="center" vertical="center"/>
    </xf>
    <xf numFmtId="0" fontId="50" fillId="7" borderId="19" xfId="0" applyFont="1" applyFill="1" applyBorder="1" applyAlignment="1">
      <alignment horizontal="center" vertical="center"/>
    </xf>
    <xf numFmtId="0" fontId="48" fillId="5" borderId="17" xfId="0" applyFont="1" applyFill="1" applyBorder="1" applyAlignment="1">
      <alignment horizontal="center" vertical="center" wrapText="1"/>
    </xf>
    <xf numFmtId="0" fontId="48" fillId="5" borderId="18" xfId="0" applyFont="1" applyFill="1" applyBorder="1" applyAlignment="1">
      <alignment horizontal="center" vertical="center" wrapText="1"/>
    </xf>
    <xf numFmtId="0" fontId="48" fillId="5" borderId="1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2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Précision en lecture de texte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975"/>
          <c:w val="0.795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'analyse CP-CE1'!$A$3:$B$3</c:f>
              <c:strCache>
                <c:ptCount val="1"/>
                <c:pt idx="0">
                  <c:v>Précision 1e lecture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CP-CE1'!$C$2:$F$2</c:f>
              <c:strCache/>
            </c:strRef>
          </c:cat>
          <c:val>
            <c:numRef>
              <c:f>'analyse CP-CE1'!$C$3:$F$3</c:f>
              <c:numCache/>
            </c:numRef>
          </c:val>
        </c:ser>
        <c:ser>
          <c:idx val="1"/>
          <c:order val="1"/>
          <c:tx>
            <c:strRef>
              <c:f>'analyse CP-CE1'!$A$4:$B$4</c:f>
              <c:strCache>
                <c:ptCount val="1"/>
                <c:pt idx="0">
                  <c:v>Précision 6e lecture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CP-CE1'!$C$2:$F$2</c:f>
              <c:strCache/>
            </c:strRef>
          </c:cat>
          <c:val>
            <c:numRef>
              <c:f>'analyse CP-CE1'!$C$4:$F$4</c:f>
              <c:numCache/>
            </c:numRef>
          </c:val>
        </c:ser>
        <c:overlap val="-27"/>
        <c:gapWidth val="219"/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76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25"/>
          <c:y val="0.915"/>
          <c:w val="0.40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Vitesse de lecture (nb mots lus / min)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25"/>
          <c:w val="0.81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'analyse CP-CE1'!$A$28:$B$28</c:f>
              <c:strCache>
                <c:ptCount val="1"/>
                <c:pt idx="0">
                  <c:v>Vitesse 1e lecture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CP-CE1'!$C$27:$F$27</c:f>
              <c:strCache/>
            </c:strRef>
          </c:cat>
          <c:val>
            <c:numRef>
              <c:f>'analyse CP-CE1'!$C$28:$F$28</c:f>
              <c:numCache/>
            </c:numRef>
          </c:val>
        </c:ser>
        <c:ser>
          <c:idx val="1"/>
          <c:order val="1"/>
          <c:tx>
            <c:strRef>
              <c:f>'analyse CP-CE1'!$A$29:$B$29</c:f>
              <c:strCache>
                <c:ptCount val="1"/>
                <c:pt idx="0">
                  <c:v>Vitesse 6e lecture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CP-CE1'!$C$27:$F$27</c:f>
              <c:strCache/>
            </c:strRef>
          </c:cat>
          <c:val>
            <c:numRef>
              <c:f>'analyse CP-CE1'!$C$29:$F$29</c:f>
              <c:numCache/>
            </c:numRef>
          </c:val>
        </c:ser>
        <c:overlap val="-27"/>
        <c:gapWidth val="219"/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21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075"/>
          <c:y val="0.91075"/>
          <c:w val="0.366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200025</xdr:rowOff>
    </xdr:from>
    <xdr:to>
      <xdr:col>5</xdr:col>
      <xdr:colOff>1057275</xdr:colOff>
      <xdr:row>20</xdr:row>
      <xdr:rowOff>0</xdr:rowOff>
    </xdr:to>
    <xdr:graphicFrame>
      <xdr:nvGraphicFramePr>
        <xdr:cNvPr id="1" name="Graphique 2"/>
        <xdr:cNvGraphicFramePr/>
      </xdr:nvGraphicFramePr>
      <xdr:xfrm>
        <a:off x="76200" y="1733550"/>
        <a:ext cx="57721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180975</xdr:rowOff>
    </xdr:from>
    <xdr:to>
      <xdr:col>5</xdr:col>
      <xdr:colOff>1019175</xdr:colOff>
      <xdr:row>44</xdr:row>
      <xdr:rowOff>161925</xdr:rowOff>
    </xdr:to>
    <xdr:graphicFrame>
      <xdr:nvGraphicFramePr>
        <xdr:cNvPr id="2" name="Graphique 4"/>
        <xdr:cNvGraphicFramePr/>
      </xdr:nvGraphicFramePr>
      <xdr:xfrm>
        <a:off x="0" y="6905625"/>
        <a:ext cx="5810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</xdr:row>
      <xdr:rowOff>142875</xdr:rowOff>
    </xdr:from>
    <xdr:to>
      <xdr:col>9</xdr:col>
      <xdr:colOff>542925</xdr:colOff>
      <xdr:row>36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28725"/>
          <a:ext cx="7877175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5</xdr:row>
      <xdr:rowOff>85725</xdr:rowOff>
    </xdr:from>
    <xdr:to>
      <xdr:col>19</xdr:col>
      <xdr:colOff>285750</xdr:colOff>
      <xdr:row>35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171575"/>
          <a:ext cx="75438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37</xdr:row>
      <xdr:rowOff>85725</xdr:rowOff>
    </xdr:from>
    <xdr:to>
      <xdr:col>9</xdr:col>
      <xdr:colOff>381000</xdr:colOff>
      <xdr:row>67</xdr:row>
      <xdr:rowOff>19050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572375"/>
          <a:ext cx="76771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37</xdr:row>
      <xdr:rowOff>38100</xdr:rowOff>
    </xdr:from>
    <xdr:to>
      <xdr:col>19</xdr:col>
      <xdr:colOff>666750</xdr:colOff>
      <xdr:row>68</xdr:row>
      <xdr:rowOff>19050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7524750"/>
          <a:ext cx="77057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du1d.ac-toulouse.fr/politique-educative-31/ien31-fronton/2020/04/23/des-textes-pour-travailler-la-fluence-au-cycle-2/#/%20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K117"/>
  <sheetViews>
    <sheetView tabSelected="1" zoomScale="80" zoomScaleNormal="80" zoomScalePageLayoutView="0" workbookViewId="0" topLeftCell="A1">
      <selection activeCell="A3" sqref="A3"/>
    </sheetView>
  </sheetViews>
  <sheetFormatPr defaultColWidth="11.00390625" defaultRowHeight="15.75"/>
  <cols>
    <col min="1" max="3" width="12.375" style="0" customWidth="1"/>
    <col min="4" max="4" width="16.875" style="10" customWidth="1"/>
    <col min="5" max="6" width="19.00390625" style="11" customWidth="1"/>
    <col min="7" max="7" width="20.50390625" style="0" customWidth="1"/>
    <col min="8" max="8" width="19.00390625" style="0" customWidth="1"/>
    <col min="9" max="9" width="25.875" style="0" customWidth="1"/>
    <col min="10" max="10" width="4.375" style="0" customWidth="1"/>
  </cols>
  <sheetData>
    <row r="1" spans="1:9" ht="30.75" customHeight="1" thickBot="1">
      <c r="A1" s="48" t="s">
        <v>4</v>
      </c>
      <c r="B1" s="49"/>
      <c r="C1" s="49"/>
      <c r="D1" s="49"/>
      <c r="E1" s="49"/>
      <c r="F1" s="49"/>
      <c r="G1" s="49"/>
      <c r="H1" s="49"/>
      <c r="I1" s="50"/>
    </row>
    <row r="2" spans="1:3" ht="18">
      <c r="A2" s="7"/>
      <c r="B2" s="7"/>
      <c r="C2" s="7"/>
    </row>
    <row r="3" spans="1:3" ht="18">
      <c r="A3" s="17" t="s">
        <v>26</v>
      </c>
      <c r="B3" s="7"/>
      <c r="C3" s="7"/>
    </row>
    <row r="4" spans="1:3" ht="18">
      <c r="A4" s="7" t="s">
        <v>37</v>
      </c>
      <c r="B4" s="7"/>
      <c r="C4" s="7"/>
    </row>
    <row r="5" spans="1:3" ht="18">
      <c r="A5" s="46" t="s">
        <v>45</v>
      </c>
      <c r="B5" s="7"/>
      <c r="C5" s="7"/>
    </row>
    <row r="6" spans="1:3" ht="18">
      <c r="A6" s="46" t="s">
        <v>46</v>
      </c>
      <c r="B6" s="7"/>
      <c r="C6" s="7"/>
    </row>
    <row r="7" spans="1:3" ht="18">
      <c r="A7" s="9"/>
      <c r="B7" s="7"/>
      <c r="C7" s="7"/>
    </row>
    <row r="8" spans="1:4" ht="18">
      <c r="A8" s="17" t="s">
        <v>27</v>
      </c>
      <c r="B8" s="7"/>
      <c r="C8" s="7"/>
      <c r="D8" s="57" t="s">
        <v>39</v>
      </c>
    </row>
    <row r="9" spans="1:3" ht="18">
      <c r="A9" s="9" t="s">
        <v>38</v>
      </c>
      <c r="B9" s="7"/>
      <c r="C9" s="7"/>
    </row>
    <row r="10" spans="1:3" ht="18">
      <c r="A10" s="9" t="s">
        <v>40</v>
      </c>
      <c r="B10" s="7"/>
      <c r="C10" s="7"/>
    </row>
    <row r="11" spans="1:3" ht="18">
      <c r="A11" s="9" t="s">
        <v>41</v>
      </c>
      <c r="B11" s="7"/>
      <c r="C11" s="7"/>
    </row>
    <row r="12" spans="1:3" ht="18">
      <c r="A12" s="9" t="s">
        <v>48</v>
      </c>
      <c r="B12" s="7"/>
      <c r="C12" s="7"/>
    </row>
    <row r="13" spans="1:3" ht="18">
      <c r="A13" s="9" t="s">
        <v>28</v>
      </c>
      <c r="B13" s="7"/>
      <c r="C13" s="7"/>
    </row>
    <row r="15" spans="1:9" ht="18.75" customHeight="1">
      <c r="A15" s="28" t="s">
        <v>5</v>
      </c>
      <c r="B15" s="28"/>
      <c r="C15" s="28"/>
      <c r="D15" s="58" t="s">
        <v>47</v>
      </c>
      <c r="E15" s="58"/>
      <c r="F15" s="58"/>
      <c r="G15" s="47" t="s">
        <v>15</v>
      </c>
      <c r="H15" s="47"/>
      <c r="I15" s="47"/>
    </row>
    <row r="16" ht="15.75">
      <c r="D16" s="11"/>
    </row>
    <row r="17" spans="1:9" ht="49.5" customHeight="1" thickBot="1">
      <c r="A17" s="3"/>
      <c r="B17" s="22" t="s">
        <v>24</v>
      </c>
      <c r="C17" s="18" t="s">
        <v>23</v>
      </c>
      <c r="D17" s="12" t="s">
        <v>7</v>
      </c>
      <c r="E17" s="12" t="s">
        <v>44</v>
      </c>
      <c r="F17" s="33" t="s">
        <v>34</v>
      </c>
      <c r="G17" s="12" t="s">
        <v>29</v>
      </c>
      <c r="H17" s="12" t="s">
        <v>14</v>
      </c>
      <c r="I17" s="33" t="s">
        <v>16</v>
      </c>
    </row>
    <row r="18" spans="1:9" ht="30.75" customHeight="1" thickBot="1">
      <c r="A18" s="14" t="s">
        <v>6</v>
      </c>
      <c r="B18" s="14"/>
      <c r="C18" s="19">
        <v>86</v>
      </c>
      <c r="D18" s="20">
        <v>37</v>
      </c>
      <c r="E18" s="31">
        <v>6</v>
      </c>
      <c r="F18" s="35">
        <f aca="true" t="shared" si="0" ref="F18:F23">(D18-E18)/D18</f>
        <v>0.8378378378378378</v>
      </c>
      <c r="G18" s="32">
        <v>0.001736111111111111</v>
      </c>
      <c r="H18" s="37">
        <f aca="true" t="shared" si="1" ref="H18:H23">G18*1440</f>
        <v>2.5</v>
      </c>
      <c r="I18" s="39">
        <f aca="true" t="shared" si="2" ref="I18:I23">C18/H18</f>
        <v>34.4</v>
      </c>
    </row>
    <row r="19" spans="1:9" ht="30.75" customHeight="1">
      <c r="A19" s="14" t="s">
        <v>9</v>
      </c>
      <c r="B19" s="14"/>
      <c r="C19" s="19">
        <v>86</v>
      </c>
      <c r="D19" s="20">
        <v>45</v>
      </c>
      <c r="E19" s="20">
        <v>5</v>
      </c>
      <c r="F19" s="34">
        <f t="shared" si="0"/>
        <v>0.8888888888888888</v>
      </c>
      <c r="G19" s="21">
        <v>0.001388888888888889</v>
      </c>
      <c r="H19" s="16">
        <f t="shared" si="1"/>
        <v>2</v>
      </c>
      <c r="I19" s="38">
        <f t="shared" si="2"/>
        <v>43</v>
      </c>
    </row>
    <row r="20" spans="1:9" ht="30.75" customHeight="1">
      <c r="A20" s="14" t="s">
        <v>10</v>
      </c>
      <c r="B20" s="14"/>
      <c r="C20" s="19">
        <v>86</v>
      </c>
      <c r="D20" s="20">
        <v>56</v>
      </c>
      <c r="E20" s="20">
        <v>3</v>
      </c>
      <c r="F20" s="30">
        <f t="shared" si="0"/>
        <v>0.9464285714285714</v>
      </c>
      <c r="G20" s="21">
        <v>0.0013425925925925925</v>
      </c>
      <c r="H20" s="16">
        <f t="shared" si="1"/>
        <v>1.9333333333333331</v>
      </c>
      <c r="I20" s="24">
        <f t="shared" si="2"/>
        <v>44.48275862068966</v>
      </c>
    </row>
    <row r="21" spans="1:9" ht="30.75" customHeight="1">
      <c r="A21" s="14" t="s">
        <v>11</v>
      </c>
      <c r="B21" s="14"/>
      <c r="C21" s="19">
        <v>86</v>
      </c>
      <c r="D21" s="20">
        <v>65</v>
      </c>
      <c r="E21" s="20">
        <v>2</v>
      </c>
      <c r="F21" s="30">
        <f t="shared" si="0"/>
        <v>0.9692307692307692</v>
      </c>
      <c r="G21" s="21">
        <v>0.0012384259259259258</v>
      </c>
      <c r="H21" s="16">
        <f t="shared" si="1"/>
        <v>1.7833333333333332</v>
      </c>
      <c r="I21" s="24">
        <f t="shared" si="2"/>
        <v>48.22429906542057</v>
      </c>
    </row>
    <row r="22" spans="1:9" ht="30.75" customHeight="1" thickBot="1">
      <c r="A22" s="14" t="s">
        <v>12</v>
      </c>
      <c r="B22" s="14"/>
      <c r="C22" s="19">
        <v>86</v>
      </c>
      <c r="D22" s="20">
        <v>65</v>
      </c>
      <c r="E22" s="20">
        <v>2</v>
      </c>
      <c r="F22" s="36">
        <f t="shared" si="0"/>
        <v>0.9692307692307692</v>
      </c>
      <c r="G22" s="21">
        <v>0.0012384259259259258</v>
      </c>
      <c r="H22" s="16">
        <f t="shared" si="1"/>
        <v>1.7833333333333332</v>
      </c>
      <c r="I22" s="26">
        <f t="shared" si="2"/>
        <v>48.22429906542057</v>
      </c>
    </row>
    <row r="23" spans="1:9" ht="30.75" customHeight="1" thickBot="1">
      <c r="A23" s="14" t="s">
        <v>13</v>
      </c>
      <c r="B23" s="14"/>
      <c r="C23" s="19">
        <v>86</v>
      </c>
      <c r="D23" s="20">
        <v>65</v>
      </c>
      <c r="E23" s="31">
        <v>2</v>
      </c>
      <c r="F23" s="35">
        <f t="shared" si="0"/>
        <v>0.9692307692307692</v>
      </c>
      <c r="G23" s="32">
        <v>0.0012384259259259258</v>
      </c>
      <c r="H23" s="37">
        <f t="shared" si="1"/>
        <v>1.7833333333333332</v>
      </c>
      <c r="I23" s="39">
        <f t="shared" si="2"/>
        <v>48.22429906542057</v>
      </c>
    </row>
    <row r="24" ht="25.5" customHeight="1">
      <c r="D24" s="11"/>
    </row>
    <row r="25" spans="1:9" ht="18.75" customHeight="1">
      <c r="A25" s="28" t="s">
        <v>17</v>
      </c>
      <c r="B25" s="28"/>
      <c r="C25" s="28"/>
      <c r="D25" s="47"/>
      <c r="E25" s="47"/>
      <c r="F25" s="47" t="s">
        <v>15</v>
      </c>
      <c r="G25" s="47"/>
      <c r="H25" s="47"/>
      <c r="I25" s="47"/>
    </row>
    <row r="26" ht="25.5" customHeight="1">
      <c r="D26" s="11"/>
    </row>
    <row r="27" spans="1:9" ht="47.25" thickBot="1">
      <c r="A27" s="3"/>
      <c r="B27" s="22" t="s">
        <v>24</v>
      </c>
      <c r="C27" s="18" t="s">
        <v>23</v>
      </c>
      <c r="D27" s="12" t="s">
        <v>7</v>
      </c>
      <c r="E27" s="12" t="s">
        <v>8</v>
      </c>
      <c r="F27" s="33" t="s">
        <v>25</v>
      </c>
      <c r="G27" s="12" t="s">
        <v>29</v>
      </c>
      <c r="H27" s="12" t="s">
        <v>14</v>
      </c>
      <c r="I27" s="33" t="s">
        <v>16</v>
      </c>
    </row>
    <row r="28" spans="1:9" ht="27" customHeight="1" thickBot="1">
      <c r="A28" s="14" t="s">
        <v>6</v>
      </c>
      <c r="B28" s="14"/>
      <c r="C28" s="19">
        <v>91</v>
      </c>
      <c r="D28" s="13">
        <v>0</v>
      </c>
      <c r="E28" s="42">
        <v>0</v>
      </c>
      <c r="F28" s="45">
        <v>0</v>
      </c>
      <c r="G28" s="43">
        <v>0</v>
      </c>
      <c r="H28" s="37">
        <f aca="true" t="shared" si="3" ref="H28:H33">G28*1440</f>
        <v>0</v>
      </c>
      <c r="I28" s="39" t="e">
        <f aca="true" t="shared" si="4" ref="I28:I33">C28/H28</f>
        <v>#DIV/0!</v>
      </c>
    </row>
    <row r="29" spans="1:9" ht="27" customHeight="1">
      <c r="A29" s="14" t="s">
        <v>9</v>
      </c>
      <c r="B29" s="14"/>
      <c r="C29" s="19">
        <v>91</v>
      </c>
      <c r="D29" s="13">
        <v>0</v>
      </c>
      <c r="E29" s="13">
        <v>0</v>
      </c>
      <c r="F29" s="44">
        <f>D29-E29</f>
        <v>0</v>
      </c>
      <c r="G29" s="15">
        <v>0</v>
      </c>
      <c r="H29" s="16">
        <f t="shared" si="3"/>
        <v>0</v>
      </c>
      <c r="I29" s="38" t="e">
        <f t="shared" si="4"/>
        <v>#DIV/0!</v>
      </c>
    </row>
    <row r="30" spans="1:9" ht="27" customHeight="1">
      <c r="A30" s="14" t="s">
        <v>10</v>
      </c>
      <c r="B30" s="14"/>
      <c r="C30" s="19">
        <v>91</v>
      </c>
      <c r="D30" s="13">
        <v>0</v>
      </c>
      <c r="E30" s="13">
        <v>0</v>
      </c>
      <c r="F30" s="23">
        <f>D30-E30</f>
        <v>0</v>
      </c>
      <c r="G30" s="15">
        <v>0</v>
      </c>
      <c r="H30" s="16">
        <f t="shared" si="3"/>
        <v>0</v>
      </c>
      <c r="I30" s="24" t="e">
        <f t="shared" si="4"/>
        <v>#DIV/0!</v>
      </c>
    </row>
    <row r="31" spans="1:9" ht="27" customHeight="1">
      <c r="A31" s="14" t="s">
        <v>11</v>
      </c>
      <c r="B31" s="14"/>
      <c r="C31" s="19">
        <v>91</v>
      </c>
      <c r="D31" s="13">
        <v>0</v>
      </c>
      <c r="E31" s="13">
        <v>0</v>
      </c>
      <c r="F31" s="23">
        <f>D31-E31</f>
        <v>0</v>
      </c>
      <c r="G31" s="15">
        <v>0</v>
      </c>
      <c r="H31" s="16">
        <f t="shared" si="3"/>
        <v>0</v>
      </c>
      <c r="I31" s="24" t="e">
        <f t="shared" si="4"/>
        <v>#DIV/0!</v>
      </c>
    </row>
    <row r="32" spans="1:9" ht="27" customHeight="1" thickBot="1">
      <c r="A32" s="14" t="s">
        <v>12</v>
      </c>
      <c r="B32" s="14"/>
      <c r="C32" s="19">
        <v>91</v>
      </c>
      <c r="D32" s="13">
        <v>0</v>
      </c>
      <c r="E32" s="13">
        <v>0</v>
      </c>
      <c r="F32" s="25">
        <f>D32-E32</f>
        <v>0</v>
      </c>
      <c r="G32" s="15">
        <v>0</v>
      </c>
      <c r="H32" s="16">
        <f t="shared" si="3"/>
        <v>0</v>
      </c>
      <c r="I32" s="26" t="e">
        <f t="shared" si="4"/>
        <v>#DIV/0!</v>
      </c>
    </row>
    <row r="33" spans="1:9" ht="27" customHeight="1" thickBot="1">
      <c r="A33" s="14" t="s">
        <v>13</v>
      </c>
      <c r="B33" s="14"/>
      <c r="C33" s="19">
        <v>91</v>
      </c>
      <c r="D33" s="13">
        <v>0</v>
      </c>
      <c r="E33" s="42">
        <v>0</v>
      </c>
      <c r="F33" s="45">
        <v>0</v>
      </c>
      <c r="G33" s="43">
        <v>0</v>
      </c>
      <c r="H33" s="37">
        <f t="shared" si="3"/>
        <v>0</v>
      </c>
      <c r="I33" s="39" t="e">
        <f t="shared" si="4"/>
        <v>#DIV/0!</v>
      </c>
    </row>
    <row r="34" ht="25.5" customHeight="1">
      <c r="D34" s="11"/>
    </row>
    <row r="35" spans="1:9" ht="18">
      <c r="A35" s="28" t="s">
        <v>18</v>
      </c>
      <c r="B35" s="28"/>
      <c r="C35" s="28"/>
      <c r="D35" s="47"/>
      <c r="E35" s="47"/>
      <c r="F35" s="47" t="s">
        <v>15</v>
      </c>
      <c r="G35" s="47"/>
      <c r="H35" s="47"/>
      <c r="I35" s="47"/>
    </row>
    <row r="36" ht="25.5" customHeight="1">
      <c r="D36" s="11"/>
    </row>
    <row r="37" spans="1:9" ht="47.25" thickBot="1">
      <c r="A37" s="3"/>
      <c r="B37" s="22" t="s">
        <v>24</v>
      </c>
      <c r="C37" s="18" t="s">
        <v>23</v>
      </c>
      <c r="D37" s="12" t="s">
        <v>7</v>
      </c>
      <c r="E37" s="12" t="s">
        <v>8</v>
      </c>
      <c r="F37" s="33" t="s">
        <v>25</v>
      </c>
      <c r="G37" s="12" t="s">
        <v>29</v>
      </c>
      <c r="H37" s="12" t="s">
        <v>14</v>
      </c>
      <c r="I37" s="33" t="s">
        <v>16</v>
      </c>
    </row>
    <row r="38" spans="1:9" ht="25.5" customHeight="1" thickBot="1">
      <c r="A38" s="14" t="s">
        <v>6</v>
      </c>
      <c r="B38" s="14"/>
      <c r="C38" s="19">
        <v>96</v>
      </c>
      <c r="D38" s="13">
        <v>0</v>
      </c>
      <c r="E38" s="42">
        <v>0</v>
      </c>
      <c r="F38" s="45">
        <f aca="true" t="shared" si="5" ref="F38:F43">D38-E38</f>
        <v>0</v>
      </c>
      <c r="G38" s="43">
        <v>0</v>
      </c>
      <c r="H38" s="37">
        <f aca="true" t="shared" si="6" ref="H38:H43">G38*1440</f>
        <v>0</v>
      </c>
      <c r="I38" s="39" t="e">
        <f aca="true" t="shared" si="7" ref="I38:I43">C38/H38</f>
        <v>#DIV/0!</v>
      </c>
    </row>
    <row r="39" spans="1:9" ht="25.5" customHeight="1">
      <c r="A39" s="14" t="s">
        <v>9</v>
      </c>
      <c r="B39" s="14"/>
      <c r="C39" s="19">
        <v>96</v>
      </c>
      <c r="D39" s="13">
        <v>0</v>
      </c>
      <c r="E39" s="13">
        <v>0</v>
      </c>
      <c r="F39" s="44">
        <f t="shared" si="5"/>
        <v>0</v>
      </c>
      <c r="G39" s="15">
        <v>0</v>
      </c>
      <c r="H39" s="16">
        <f t="shared" si="6"/>
        <v>0</v>
      </c>
      <c r="I39" s="38" t="e">
        <f t="shared" si="7"/>
        <v>#DIV/0!</v>
      </c>
    </row>
    <row r="40" spans="1:9" ht="25.5" customHeight="1">
      <c r="A40" s="14" t="s">
        <v>10</v>
      </c>
      <c r="B40" s="14"/>
      <c r="C40" s="19">
        <v>96</v>
      </c>
      <c r="D40" s="13">
        <v>0</v>
      </c>
      <c r="E40" s="13">
        <v>0</v>
      </c>
      <c r="F40" s="23">
        <f t="shared" si="5"/>
        <v>0</v>
      </c>
      <c r="G40" s="15">
        <v>0</v>
      </c>
      <c r="H40" s="16">
        <f t="shared" si="6"/>
        <v>0</v>
      </c>
      <c r="I40" s="24" t="e">
        <f t="shared" si="7"/>
        <v>#DIV/0!</v>
      </c>
    </row>
    <row r="41" spans="1:9" ht="25.5" customHeight="1">
      <c r="A41" s="14" t="s">
        <v>11</v>
      </c>
      <c r="B41" s="14"/>
      <c r="C41" s="19">
        <v>96</v>
      </c>
      <c r="D41" s="13">
        <v>0</v>
      </c>
      <c r="E41" s="13">
        <v>0</v>
      </c>
      <c r="F41" s="23">
        <f t="shared" si="5"/>
        <v>0</v>
      </c>
      <c r="G41" s="15">
        <v>0</v>
      </c>
      <c r="H41" s="16">
        <f t="shared" si="6"/>
        <v>0</v>
      </c>
      <c r="I41" s="24" t="e">
        <f t="shared" si="7"/>
        <v>#DIV/0!</v>
      </c>
    </row>
    <row r="42" spans="1:9" ht="25.5" customHeight="1" thickBot="1">
      <c r="A42" s="14" t="s">
        <v>12</v>
      </c>
      <c r="B42" s="14"/>
      <c r="C42" s="19">
        <v>96</v>
      </c>
      <c r="D42" s="13">
        <v>0</v>
      </c>
      <c r="E42" s="13">
        <v>0</v>
      </c>
      <c r="F42" s="25">
        <f t="shared" si="5"/>
        <v>0</v>
      </c>
      <c r="G42" s="15">
        <v>0</v>
      </c>
      <c r="H42" s="16">
        <f t="shared" si="6"/>
        <v>0</v>
      </c>
      <c r="I42" s="26" t="e">
        <f t="shared" si="7"/>
        <v>#DIV/0!</v>
      </c>
    </row>
    <row r="43" spans="1:9" ht="25.5" customHeight="1" thickBot="1">
      <c r="A43" s="14" t="s">
        <v>13</v>
      </c>
      <c r="B43" s="14"/>
      <c r="C43" s="19">
        <v>96</v>
      </c>
      <c r="D43" s="13">
        <v>0</v>
      </c>
      <c r="E43" s="42">
        <v>0</v>
      </c>
      <c r="F43" s="45">
        <f t="shared" si="5"/>
        <v>0</v>
      </c>
      <c r="G43" s="43">
        <v>0</v>
      </c>
      <c r="H43" s="37">
        <f t="shared" si="6"/>
        <v>0</v>
      </c>
      <c r="I43" s="39" t="e">
        <f t="shared" si="7"/>
        <v>#DIV/0!</v>
      </c>
    </row>
    <row r="44" ht="25.5" customHeight="1">
      <c r="D44" s="11"/>
    </row>
    <row r="45" spans="1:9" ht="25.5" customHeight="1">
      <c r="A45" s="28" t="s">
        <v>19</v>
      </c>
      <c r="B45" s="28"/>
      <c r="C45" s="28"/>
      <c r="D45" s="47"/>
      <c r="E45" s="47"/>
      <c r="F45" s="47" t="s">
        <v>15</v>
      </c>
      <c r="G45" s="47"/>
      <c r="H45" s="47"/>
      <c r="I45" s="47"/>
    </row>
    <row r="46" ht="25.5" customHeight="1">
      <c r="D46" s="11"/>
    </row>
    <row r="47" spans="1:9" ht="47.25" thickBot="1">
      <c r="A47" s="3"/>
      <c r="B47" s="22" t="s">
        <v>24</v>
      </c>
      <c r="C47" s="18" t="s">
        <v>23</v>
      </c>
      <c r="D47" s="12" t="s">
        <v>7</v>
      </c>
      <c r="E47" s="12" t="s">
        <v>8</v>
      </c>
      <c r="F47" s="33" t="s">
        <v>25</v>
      </c>
      <c r="G47" s="12" t="s">
        <v>29</v>
      </c>
      <c r="H47" s="12" t="s">
        <v>14</v>
      </c>
      <c r="I47" s="33" t="s">
        <v>16</v>
      </c>
    </row>
    <row r="48" spans="1:9" ht="27" customHeight="1" thickBot="1">
      <c r="A48" s="14" t="s">
        <v>6</v>
      </c>
      <c r="B48" s="14"/>
      <c r="C48" s="19">
        <v>91</v>
      </c>
      <c r="D48" s="13">
        <v>0</v>
      </c>
      <c r="E48" s="42">
        <v>0</v>
      </c>
      <c r="F48" s="45">
        <f aca="true" t="shared" si="8" ref="F48:F53">D48-E48</f>
        <v>0</v>
      </c>
      <c r="G48" s="43">
        <v>0</v>
      </c>
      <c r="H48" s="37">
        <f aca="true" t="shared" si="9" ref="H48:H53">G48*1440</f>
        <v>0</v>
      </c>
      <c r="I48" s="39" t="e">
        <f aca="true" t="shared" si="10" ref="I48:I53">C48/H48</f>
        <v>#DIV/0!</v>
      </c>
    </row>
    <row r="49" spans="1:9" ht="27" customHeight="1">
      <c r="A49" s="14" t="s">
        <v>9</v>
      </c>
      <c r="B49" s="14"/>
      <c r="C49" s="19">
        <v>91</v>
      </c>
      <c r="D49" s="13">
        <v>0</v>
      </c>
      <c r="E49" s="13">
        <v>0</v>
      </c>
      <c r="F49" s="44">
        <f t="shared" si="8"/>
        <v>0</v>
      </c>
      <c r="G49" s="15">
        <v>0</v>
      </c>
      <c r="H49" s="16">
        <f t="shared" si="9"/>
        <v>0</v>
      </c>
      <c r="I49" s="38" t="e">
        <f t="shared" si="10"/>
        <v>#DIV/0!</v>
      </c>
    </row>
    <row r="50" spans="1:9" ht="27" customHeight="1">
      <c r="A50" s="14" t="s">
        <v>10</v>
      </c>
      <c r="B50" s="14"/>
      <c r="C50" s="19">
        <v>91</v>
      </c>
      <c r="D50" s="13">
        <v>0</v>
      </c>
      <c r="E50" s="13">
        <v>0</v>
      </c>
      <c r="F50" s="23">
        <f t="shared" si="8"/>
        <v>0</v>
      </c>
      <c r="G50" s="15">
        <v>0</v>
      </c>
      <c r="H50" s="16">
        <f t="shared" si="9"/>
        <v>0</v>
      </c>
      <c r="I50" s="24" t="e">
        <f t="shared" si="10"/>
        <v>#DIV/0!</v>
      </c>
    </row>
    <row r="51" spans="1:9" ht="27" customHeight="1">
      <c r="A51" s="14" t="s">
        <v>11</v>
      </c>
      <c r="B51" s="14"/>
      <c r="C51" s="19">
        <v>91</v>
      </c>
      <c r="D51" s="13">
        <v>0</v>
      </c>
      <c r="E51" s="13">
        <v>0</v>
      </c>
      <c r="F51" s="23">
        <f t="shared" si="8"/>
        <v>0</v>
      </c>
      <c r="G51" s="15">
        <v>0</v>
      </c>
      <c r="H51" s="16">
        <f t="shared" si="9"/>
        <v>0</v>
      </c>
      <c r="I51" s="24" t="e">
        <f t="shared" si="10"/>
        <v>#DIV/0!</v>
      </c>
    </row>
    <row r="52" spans="1:9" ht="27" customHeight="1" thickBot="1">
      <c r="A52" s="14" t="s">
        <v>12</v>
      </c>
      <c r="B52" s="14"/>
      <c r="C52" s="19">
        <v>91</v>
      </c>
      <c r="D52" s="13">
        <v>0</v>
      </c>
      <c r="E52" s="13">
        <v>0</v>
      </c>
      <c r="F52" s="25">
        <f t="shared" si="8"/>
        <v>0</v>
      </c>
      <c r="G52" s="15">
        <v>0</v>
      </c>
      <c r="H52" s="16">
        <f t="shared" si="9"/>
        <v>0</v>
      </c>
      <c r="I52" s="26" t="e">
        <f t="shared" si="10"/>
        <v>#DIV/0!</v>
      </c>
    </row>
    <row r="53" spans="1:9" ht="27" customHeight="1" thickBot="1">
      <c r="A53" s="14" t="s">
        <v>13</v>
      </c>
      <c r="B53" s="14"/>
      <c r="C53" s="19">
        <v>91</v>
      </c>
      <c r="D53" s="13">
        <v>0</v>
      </c>
      <c r="E53" s="42">
        <v>0</v>
      </c>
      <c r="F53" s="45">
        <f t="shared" si="8"/>
        <v>0</v>
      </c>
      <c r="G53" s="43">
        <v>0</v>
      </c>
      <c r="H53" s="37">
        <f t="shared" si="9"/>
        <v>0</v>
      </c>
      <c r="I53" s="39" t="e">
        <f t="shared" si="10"/>
        <v>#DIV/0!</v>
      </c>
    </row>
    <row r="54" ht="25.5" customHeight="1">
      <c r="D54" s="11"/>
    </row>
    <row r="55" ht="25.5" customHeight="1">
      <c r="D55" s="11"/>
    </row>
    <row r="56" ht="25.5" customHeight="1">
      <c r="D56" s="11"/>
    </row>
    <row r="57" ht="25.5" customHeight="1">
      <c r="D57" s="11"/>
    </row>
    <row r="58" ht="25.5" customHeight="1">
      <c r="D58" s="11"/>
    </row>
    <row r="59" ht="25.5" customHeight="1">
      <c r="D59" s="11"/>
    </row>
    <row r="60" ht="25.5" customHeight="1">
      <c r="D60" s="11"/>
    </row>
    <row r="61" ht="25.5" customHeight="1">
      <c r="D61" s="11"/>
    </row>
    <row r="62" spans="4:11" ht="25.5" customHeight="1">
      <c r="D62" s="11"/>
      <c r="J62" s="4"/>
      <c r="K62" s="5"/>
    </row>
    <row r="63" ht="25.5" customHeight="1">
      <c r="D63" s="11"/>
    </row>
    <row r="64" ht="15.75">
      <c r="D64" s="11"/>
    </row>
    <row r="65" ht="15.75">
      <c r="D65" s="11"/>
    </row>
    <row r="66" ht="25.5" customHeight="1">
      <c r="D66" s="11"/>
    </row>
    <row r="67" ht="25.5" customHeight="1">
      <c r="D67" s="11"/>
    </row>
    <row r="68" ht="25.5" customHeight="1">
      <c r="D68" s="11"/>
    </row>
    <row r="69" ht="25.5" customHeight="1">
      <c r="D69" s="11"/>
    </row>
    <row r="70" ht="25.5" customHeight="1">
      <c r="D70" s="11"/>
    </row>
    <row r="71" ht="25.5" customHeight="1">
      <c r="D71" s="11"/>
    </row>
    <row r="72" ht="25.5" customHeight="1">
      <c r="D72" s="11"/>
    </row>
    <row r="73" ht="25.5" customHeight="1">
      <c r="D73" s="11"/>
    </row>
    <row r="74" ht="25.5" customHeight="1">
      <c r="D74" s="11"/>
    </row>
    <row r="75" ht="25.5" customHeight="1">
      <c r="D75" s="11"/>
    </row>
    <row r="76" ht="25.5" customHeight="1">
      <c r="D76" s="11"/>
    </row>
    <row r="77" ht="25.5" customHeight="1">
      <c r="D77" s="11"/>
    </row>
    <row r="78" ht="25.5" customHeight="1">
      <c r="D78" s="11"/>
    </row>
    <row r="79" ht="25.5" customHeight="1">
      <c r="D79" s="11"/>
    </row>
    <row r="80" ht="25.5" customHeight="1">
      <c r="D80" s="11"/>
    </row>
    <row r="81" ht="25.5" customHeight="1">
      <c r="D81" s="11"/>
    </row>
    <row r="82" ht="25.5" customHeight="1">
      <c r="D82" s="11"/>
    </row>
    <row r="83" ht="25.5" customHeight="1">
      <c r="D83" s="11"/>
    </row>
    <row r="84" ht="25.5" customHeight="1">
      <c r="D84" s="11"/>
    </row>
    <row r="85" ht="25.5" customHeight="1">
      <c r="D85" s="11"/>
    </row>
    <row r="86" ht="25.5" customHeight="1">
      <c r="D86" s="11"/>
    </row>
    <row r="87" ht="25.5" customHeight="1">
      <c r="D87" s="11"/>
    </row>
    <row r="88" ht="25.5" customHeight="1">
      <c r="D88" s="11"/>
    </row>
    <row r="89" ht="25.5" customHeight="1">
      <c r="D89" s="11"/>
    </row>
    <row r="90" ht="15.75">
      <c r="D90" s="11"/>
    </row>
    <row r="91" ht="15.75">
      <c r="D91" s="11"/>
    </row>
    <row r="92" ht="25.5" customHeight="1">
      <c r="D92" s="11"/>
    </row>
    <row r="93" ht="25.5" customHeight="1">
      <c r="D93" s="11"/>
    </row>
    <row r="94" ht="25.5" customHeight="1">
      <c r="D94" s="11"/>
    </row>
    <row r="95" ht="25.5" customHeight="1">
      <c r="D95" s="11"/>
    </row>
    <row r="96" ht="25.5" customHeight="1">
      <c r="D96" s="11"/>
    </row>
    <row r="97" ht="25.5" customHeight="1">
      <c r="D97" s="11"/>
    </row>
    <row r="98" ht="25.5" customHeight="1">
      <c r="D98" s="11"/>
    </row>
    <row r="99" ht="25.5" customHeight="1">
      <c r="D99" s="11"/>
    </row>
    <row r="100" ht="25.5" customHeight="1">
      <c r="D100" s="11"/>
    </row>
    <row r="101" ht="25.5" customHeight="1">
      <c r="D101" s="11"/>
    </row>
    <row r="102" ht="25.5" customHeight="1">
      <c r="D102" s="11"/>
    </row>
    <row r="103" ht="25.5" customHeight="1">
      <c r="D103" s="11"/>
    </row>
    <row r="104" ht="25.5" customHeight="1">
      <c r="D104" s="11"/>
    </row>
    <row r="105" ht="25.5" customHeight="1">
      <c r="D105" s="11"/>
    </row>
    <row r="106" ht="25.5" customHeight="1">
      <c r="D106" s="11"/>
    </row>
    <row r="107" ht="25.5" customHeight="1">
      <c r="D107" s="11"/>
    </row>
    <row r="108" ht="25.5" customHeight="1">
      <c r="D108" s="11"/>
    </row>
    <row r="109" ht="25.5" customHeight="1">
      <c r="D109" s="11"/>
    </row>
    <row r="110" ht="25.5" customHeight="1">
      <c r="D110" s="11"/>
    </row>
    <row r="111" ht="25.5" customHeight="1">
      <c r="D111" s="11"/>
    </row>
    <row r="112" ht="25.5" customHeight="1">
      <c r="D112" s="11"/>
    </row>
    <row r="113" ht="25.5" customHeight="1">
      <c r="D113" s="11"/>
    </row>
    <row r="114" ht="25.5" customHeight="1">
      <c r="D114" s="11"/>
    </row>
    <row r="115" ht="25.5" customHeight="1">
      <c r="D115" s="11"/>
    </row>
    <row r="116" ht="15.75">
      <c r="D116" s="11"/>
    </row>
    <row r="117" ht="15.75">
      <c r="D117" s="11"/>
    </row>
  </sheetData>
  <sheetProtection/>
  <mergeCells count="9">
    <mergeCell ref="D45:E45"/>
    <mergeCell ref="F45:I45"/>
    <mergeCell ref="A1:I1"/>
    <mergeCell ref="D25:E25"/>
    <mergeCell ref="F25:I25"/>
    <mergeCell ref="D35:E35"/>
    <mergeCell ref="F35:I35"/>
    <mergeCell ref="D15:F15"/>
    <mergeCell ref="G15:I15"/>
  </mergeCells>
  <printOptions/>
  <pageMargins left="0.7" right="0.7" top="1" bottom="0.75" header="0.3" footer="0.3"/>
  <pageSetup fitToHeight="2" fitToWidth="1" orientation="portrait" paperSize="9" scale="52" r:id="rId1"/>
  <headerFooter>
    <oddHeader>&amp;C&amp;F&amp;RPage &amp;P</oddHead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O109"/>
  <sheetViews>
    <sheetView zoomScale="80" zoomScaleNormal="80" zoomScalePageLayoutView="0" workbookViewId="0" topLeftCell="A19">
      <selection activeCell="H30" sqref="H30"/>
    </sheetView>
  </sheetViews>
  <sheetFormatPr defaultColWidth="11.00390625" defaultRowHeight="15.75"/>
  <cols>
    <col min="1" max="1" width="11.875" style="0" customWidth="1"/>
    <col min="2" max="2" width="6.75390625" style="2" customWidth="1"/>
    <col min="3" max="8" width="14.75390625" style="0" customWidth="1"/>
    <col min="9" max="9" width="9.875" style="0" customWidth="1"/>
  </cols>
  <sheetData>
    <row r="1" spans="1:8" ht="27" customHeight="1" thickBot="1">
      <c r="A1" s="51" t="s">
        <v>20</v>
      </c>
      <c r="B1" s="52"/>
      <c r="C1" s="52"/>
      <c r="D1" s="52"/>
      <c r="E1" s="52"/>
      <c r="F1" s="53"/>
      <c r="G1" s="29"/>
      <c r="H1" s="29"/>
    </row>
    <row r="2" spans="1:6" ht="18">
      <c r="A2" s="55"/>
      <c r="B2" s="56"/>
      <c r="C2" s="40" t="s">
        <v>30</v>
      </c>
      <c r="D2" s="40" t="s">
        <v>31</v>
      </c>
      <c r="E2" s="40" t="s">
        <v>32</v>
      </c>
      <c r="F2" s="40" t="s">
        <v>33</v>
      </c>
    </row>
    <row r="3" spans="1:6" ht="24.75" customHeight="1">
      <c r="A3" s="54" t="s">
        <v>35</v>
      </c>
      <c r="B3" s="54"/>
      <c r="C3" s="27">
        <f>'passation CP-CE1'!F18</f>
        <v>0.8378378378378378</v>
      </c>
      <c r="D3" s="27">
        <f>'passation CP-CE1'!F28</f>
        <v>0</v>
      </c>
      <c r="E3" s="27">
        <f>'passation CP-CE1'!F38</f>
        <v>0</v>
      </c>
      <c r="F3" s="27">
        <f>'passation CP-CE1'!F48</f>
        <v>0</v>
      </c>
    </row>
    <row r="4" spans="1:6" ht="25.5" customHeight="1">
      <c r="A4" s="54" t="s">
        <v>36</v>
      </c>
      <c r="B4" s="54"/>
      <c r="C4" s="27">
        <f>'passation CP-CE1'!F23</f>
        <v>0.9692307692307692</v>
      </c>
      <c r="D4" s="27">
        <f>'passation CP-CE1'!F33</f>
        <v>0</v>
      </c>
      <c r="E4" s="27">
        <f>'passation CP-CE1'!F43</f>
        <v>0</v>
      </c>
      <c r="F4" s="27">
        <f>'passation CP-CE1'!F53</f>
        <v>0</v>
      </c>
    </row>
    <row r="5" ht="25.5" customHeight="1">
      <c r="B5"/>
    </row>
    <row r="6" ht="25.5" customHeight="1">
      <c r="B6"/>
    </row>
    <row r="11" ht="15.75">
      <c r="O11" s="6"/>
    </row>
    <row r="25" ht="6.75" customHeight="1" thickBot="1"/>
    <row r="26" spans="1:8" ht="25.5" customHeight="1" thickBot="1">
      <c r="A26" s="51" t="s">
        <v>21</v>
      </c>
      <c r="B26" s="52"/>
      <c r="C26" s="52"/>
      <c r="D26" s="52"/>
      <c r="E26" s="52"/>
      <c r="F26" s="53"/>
      <c r="G26" s="29"/>
      <c r="H26" s="29"/>
    </row>
    <row r="27" spans="1:6" ht="18">
      <c r="A27" s="55"/>
      <c r="B27" s="56"/>
      <c r="C27" s="40" t="s">
        <v>30</v>
      </c>
      <c r="D27" s="40" t="s">
        <v>31</v>
      </c>
      <c r="E27" s="40" t="s">
        <v>32</v>
      </c>
      <c r="F27" s="40" t="s">
        <v>33</v>
      </c>
    </row>
    <row r="28" spans="1:6" ht="15.75">
      <c r="A28" s="54" t="s">
        <v>42</v>
      </c>
      <c r="B28" s="54"/>
      <c r="C28" s="41">
        <f>'passation CP-CE1'!I18</f>
        <v>34.4</v>
      </c>
      <c r="D28" s="41" t="e">
        <f>'passation CP-CE1'!I28</f>
        <v>#DIV/0!</v>
      </c>
      <c r="E28" s="41" t="e">
        <f>'passation CP-CE1'!I38</f>
        <v>#DIV/0!</v>
      </c>
      <c r="F28" s="41" t="e">
        <f>'passation CP-CE1'!I48</f>
        <v>#DIV/0!</v>
      </c>
    </row>
    <row r="29" spans="1:14" ht="18">
      <c r="A29" s="54" t="s">
        <v>43</v>
      </c>
      <c r="B29" s="54"/>
      <c r="C29" s="41">
        <f>'passation CP-CE1'!I23</f>
        <v>48.22429906542057</v>
      </c>
      <c r="D29" s="41" t="e">
        <f>'passation CP-CE1'!I33</f>
        <v>#DIV/0!</v>
      </c>
      <c r="E29" s="41" t="e">
        <f>'passation CP-CE1'!I43</f>
        <v>#DIV/0!</v>
      </c>
      <c r="F29" s="41" t="e">
        <f>'passation CP-CE1'!I53</f>
        <v>#DIV/0!</v>
      </c>
      <c r="J29" s="7"/>
      <c r="N29" s="6"/>
    </row>
    <row r="37" ht="15.75">
      <c r="O37" s="1"/>
    </row>
    <row r="43" ht="15.75">
      <c r="B43"/>
    </row>
    <row r="44" ht="15.75">
      <c r="B44"/>
    </row>
    <row r="45" ht="15.75">
      <c r="B45"/>
    </row>
    <row r="46" ht="15.75">
      <c r="B46"/>
    </row>
    <row r="47" ht="15.75">
      <c r="B47"/>
    </row>
    <row r="48" ht="15.75">
      <c r="B48"/>
    </row>
    <row r="49" ht="15.75">
      <c r="B49"/>
    </row>
    <row r="50" ht="15.75">
      <c r="B50"/>
    </row>
    <row r="51" ht="15.75">
      <c r="B51"/>
    </row>
    <row r="52" ht="15.75">
      <c r="B52"/>
    </row>
    <row r="53" ht="15.75">
      <c r="B53"/>
    </row>
    <row r="54" ht="15.75">
      <c r="B54"/>
    </row>
    <row r="55" ht="15.75">
      <c r="B55"/>
    </row>
    <row r="56" ht="15.75">
      <c r="B56"/>
    </row>
    <row r="57" ht="15.75">
      <c r="B57"/>
    </row>
    <row r="58" spans="2:10" ht="18">
      <c r="B58"/>
      <c r="J58" s="9"/>
    </row>
    <row r="59" ht="15.75">
      <c r="B59"/>
    </row>
    <row r="60" ht="15.75">
      <c r="B60"/>
    </row>
    <row r="61" ht="15.75">
      <c r="B61"/>
    </row>
    <row r="62" ht="15.75">
      <c r="B62"/>
    </row>
    <row r="63" ht="15.75">
      <c r="B63"/>
    </row>
    <row r="64" ht="15.75">
      <c r="B64"/>
    </row>
    <row r="65" ht="15.75">
      <c r="B65"/>
    </row>
    <row r="66" ht="15.75">
      <c r="B66"/>
    </row>
    <row r="67" ht="15.75">
      <c r="B67"/>
    </row>
    <row r="68" ht="15.75">
      <c r="B68"/>
    </row>
    <row r="69" ht="15.75">
      <c r="B69"/>
    </row>
    <row r="70" ht="15.75">
      <c r="B70"/>
    </row>
    <row r="71" ht="15.75">
      <c r="B71"/>
    </row>
    <row r="72" ht="15.75">
      <c r="B72"/>
    </row>
    <row r="73" ht="15.75">
      <c r="B73"/>
    </row>
    <row r="74" ht="15.75">
      <c r="B74"/>
    </row>
    <row r="75" ht="15.75">
      <c r="B75"/>
    </row>
    <row r="76" ht="15.75">
      <c r="B76"/>
    </row>
    <row r="77" ht="15.75">
      <c r="B77"/>
    </row>
    <row r="78" ht="15.75">
      <c r="B78"/>
    </row>
    <row r="79" ht="15.75">
      <c r="B79"/>
    </row>
    <row r="80" ht="15.75">
      <c r="B80"/>
    </row>
    <row r="81" ht="15.75">
      <c r="B81"/>
    </row>
    <row r="82" ht="15.75">
      <c r="B82"/>
    </row>
    <row r="83" ht="15.75">
      <c r="B83"/>
    </row>
    <row r="84" ht="15.75">
      <c r="B84"/>
    </row>
    <row r="85" ht="15.75">
      <c r="B85"/>
    </row>
    <row r="86" ht="15.75">
      <c r="B86"/>
    </row>
    <row r="87" ht="15.75">
      <c r="B87"/>
    </row>
    <row r="88" ht="15.75">
      <c r="B88"/>
    </row>
    <row r="89" ht="15.75">
      <c r="B89"/>
    </row>
    <row r="90" ht="15.75">
      <c r="B90"/>
    </row>
    <row r="91" ht="15.75">
      <c r="B91"/>
    </row>
    <row r="92" ht="15.75">
      <c r="B92"/>
    </row>
    <row r="93" ht="15.75">
      <c r="B93"/>
    </row>
    <row r="94" ht="15.75">
      <c r="B94"/>
    </row>
    <row r="95" ht="15.75">
      <c r="B95"/>
    </row>
    <row r="96" ht="15.75">
      <c r="B96"/>
    </row>
    <row r="97" ht="15.75">
      <c r="B97"/>
    </row>
    <row r="98" ht="15.75">
      <c r="B98"/>
    </row>
    <row r="99" ht="15.75">
      <c r="B99"/>
    </row>
    <row r="100" ht="15.75">
      <c r="B100"/>
    </row>
    <row r="101" ht="15.75">
      <c r="B101"/>
    </row>
    <row r="102" ht="15.75">
      <c r="B102"/>
    </row>
    <row r="103" ht="15.75">
      <c r="B103"/>
    </row>
    <row r="104" ht="15.75">
      <c r="B104"/>
    </row>
    <row r="105" ht="15.75">
      <c r="B105"/>
    </row>
    <row r="106" ht="15.75">
      <c r="B106"/>
    </row>
    <row r="107" ht="15.75">
      <c r="B107"/>
    </row>
    <row r="108" ht="15.75">
      <c r="B108"/>
    </row>
    <row r="109" ht="15.75">
      <c r="B109"/>
    </row>
  </sheetData>
  <sheetProtection/>
  <mergeCells count="8">
    <mergeCell ref="A1:F1"/>
    <mergeCell ref="A4:B4"/>
    <mergeCell ref="A26:F26"/>
    <mergeCell ref="A27:B27"/>
    <mergeCell ref="A28:B28"/>
    <mergeCell ref="A29:B29"/>
    <mergeCell ref="A2:B2"/>
    <mergeCell ref="A3:B3"/>
  </mergeCells>
  <printOptions/>
  <pageMargins left="0.7" right="0.7" top="1" bottom="0.75" header="0.3" footer="0.3"/>
  <pageSetup fitToHeight="1" fitToWidth="1" orientation="portrait" paperSize="9" scale="89"/>
  <headerFooter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="60" zoomScaleNormal="60" zoomScalePageLayoutView="0" workbookViewId="0" topLeftCell="A1">
      <selection activeCell="F5" sqref="F5"/>
    </sheetView>
  </sheetViews>
  <sheetFormatPr defaultColWidth="11.00390625" defaultRowHeight="15.75"/>
  <cols>
    <col min="2" max="2" width="14.50390625" style="0" customWidth="1"/>
    <col min="4" max="4" width="5.75390625" style="0" customWidth="1"/>
  </cols>
  <sheetData>
    <row r="1" spans="1:2" ht="18">
      <c r="A1" s="7" t="s">
        <v>0</v>
      </c>
      <c r="B1" s="8" t="s">
        <v>1</v>
      </c>
    </row>
    <row r="2" spans="1:2" ht="18">
      <c r="A2" s="9"/>
      <c r="B2" s="9" t="s">
        <v>22</v>
      </c>
    </row>
    <row r="3" spans="1:2" ht="18">
      <c r="A3" s="7" t="s">
        <v>2</v>
      </c>
      <c r="B3" s="9" t="s">
        <v>3</v>
      </c>
    </row>
  </sheetData>
  <sheetProtection/>
  <hyperlinks>
    <hyperlink ref="B1" r:id="rId1" display="https://edu1d.ac-toulouse.fr/politique-educative-31/ien31-fronton/2020/04/23/des-textes-pour-travailler-la-fluence-au-cycle-2/#/ 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